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dpsgaugsburg.sharepoint.com/sites/Ausbildungskurse/AHB Vorstandskurs/04-Finanzen, Recht &amp; Versicherung/Finanzen/"/>
    </mc:Choice>
  </mc:AlternateContent>
  <xr:revisionPtr revIDLastSave="152" documentId="13_ncr:1_{39E5C3D7-5F3C-4F66-AF29-A332214CC178}" xr6:coauthVersionLast="47" xr6:coauthVersionMax="47" xr10:uidLastSave="{A15D0864-DABE-4E42-9A2C-6F672EF65483}"/>
  <bookViews>
    <workbookView xWindow="-108" yWindow="-108" windowWidth="23256" windowHeight="12576" tabRatio="500" xr2:uid="{00000000-000D-0000-FFFF-FFFF00000000}"/>
  </bookViews>
  <sheets>
    <sheet name="Grobe Kalkulation Lagerkosten" sheetId="4"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4" l="1"/>
  <c r="B17" i="4"/>
  <c r="H11" i="4" s="1"/>
  <c r="E10" i="4"/>
  <c r="E12" i="4"/>
  <c r="E11" i="4"/>
  <c r="H20" i="4"/>
  <c r="H10" i="4"/>
  <c r="H9" i="4" l="1"/>
  <c r="H7" i="4"/>
  <c r="H13" i="4"/>
  <c r="H12" i="4" l="1"/>
  <c r="H15" i="4" s="1"/>
  <c r="H18" i="4" s="1"/>
  <c r="H21" i="4" l="1"/>
  <c r="H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tc={1E639CF6-EFCA-41B7-9B73-DC4530051B31}</author>
    <author>tc={93A70CDC-3AC7-4E8A-A42D-6C7F5DEAE109}</author>
    <author>tc={B26F0330-AFA7-4F34-B4C6-704FFA541985}</author>
    <author>tc={6550AE5C-8AB2-4B72-81B5-5AD8A2478914}</author>
    <author>tc={424FB530-8B05-49CD-8F87-B57AB22A2D91}</author>
    <author>tc={D9FE4AFE-F6DF-4CAE-A07A-112834532943}</author>
  </authors>
  <commentList>
    <comment ref="D6" authorId="0" shapeId="0" xr:uid="{1E639CF6-EFCA-41B7-9B73-DC4530051B3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Achtung: Bei der automatischen Berechnung der Zuschüsse werden die Zahlen aus Spalte A verwendet. Sollte durch Richtlinien bei eurem KJR/SJR bestimmte Leute aus dem Raster fallen, dann müsst ihr das berücksichtigen. Durchs Raster fallen kann man z.B., weil man das förderfähige Alter überschritten hat oder viele Leute nicht aus dem entsprechenden Stadtgebiet oder Landkreis kommen.</t>
      </text>
    </comment>
    <comment ref="A9" authorId="1" shapeId="0" xr:uid="{93A70CDC-3AC7-4E8A-A42D-6C7F5DEAE10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Falls ihr pauschal für ein Haus zahlen müsst, dann könnt ihr einfach die Formel rauslöschen  und den Gesamtbetrag in das Feld H8 eintragen, als Minus eintragen.</t>
      </text>
    </comment>
    <comment ref="A10" authorId="2" shapeId="0" xr:uid="{B26F0330-AFA7-4F34-B4C6-704FFA54198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Achtung: Manchmal zahlen schon über 14-Jährige mehr. Ihr müsst dann die Berechnung anpassen, weil die Formel rechnet einfach alle Leitungskräfte und das Kochteam als Erwachsene.</t>
      </text>
    </comment>
    <comment ref="E10" authorId="3" shapeId="0" xr:uid="{6550AE5C-8AB2-4B72-81B5-5AD8A247891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Der Zuschuss wird normalerweise anhand der Tage berechnet und nicht anhand der Übernachtungen (deswegen B7+1), bitte bei Bedarf ebenfalls abändern. Gilt auch für die folgenden Felder</t>
      </text>
    </comment>
    <comment ref="A11" authorId="4" shapeId="0" xr:uid="{424FB530-8B05-49CD-8F87-B57AB22A2D9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 und Abreisetag wird als ein Tag berechnet. Die Formel rechnet also mit der Anzahl an Übernachtungen + 1</t>
      </text>
    </comment>
    <comment ref="A14" authorId="5" shapeId="0" xr:uid="{D9FE4AFE-F6DF-4CAE-A07A-11283453294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Achtung: Oft bekommt ihr den Juleica-Zuschuss nur für einen bestimmten Betreuungsschlüssel (z.B. 1 Leitung : 6 Grüpplinge). Wenn in eurem Stamm also sehr viele Menschen eine Juleica haben, dann beachtet bitte, dass evtl. nicht alle als Betreuungsperson gelten können, wenn das Betreuungsverhältnis z.B. 1:4 ist.</t>
      </text>
    </comment>
  </commentList>
</comments>
</file>

<file path=xl/sharedStrings.xml><?xml version="1.0" encoding="utf-8"?>
<sst xmlns="http://schemas.openxmlformats.org/spreadsheetml/2006/main" count="47" uniqueCount="47">
  <si>
    <t>Einnahmen durch Beitrag</t>
  </si>
  <si>
    <t>Kalkulation der Aktion</t>
  </si>
  <si>
    <t>Übernachtung insgesamt</t>
  </si>
  <si>
    <t>Essen insgesamt</t>
  </si>
  <si>
    <t>Sonstige Kosten (Puffer)</t>
  </si>
  <si>
    <t>Ausgaben</t>
  </si>
  <si>
    <t>Was steht auf der Anmeldung:</t>
  </si>
  <si>
    <t>&lt;--</t>
  </si>
  <si>
    <t>Gesamte Ausgaben + Zuschüsse:</t>
  </si>
  <si>
    <t>Tabelle für die Berechnung von Lagern und Fahrten</t>
  </si>
  <si>
    <t>Gesamtzahl der Übernachtungen</t>
  </si>
  <si>
    <t>Übrenachtungskosten pro Tag pro Erwachsenem</t>
  </si>
  <si>
    <t>Übernachtungskosten pro Tag pro Kind</t>
  </si>
  <si>
    <r>
      <t xml:space="preserve">Gesamtzahl Leiter*innen mit </t>
    </r>
    <r>
      <rPr>
        <b/>
        <sz val="12"/>
        <color theme="1"/>
        <rFont val="Calibri"/>
        <family val="2"/>
        <scheme val="minor"/>
      </rPr>
      <t xml:space="preserve">JULEICA
</t>
    </r>
    <r>
      <rPr>
        <sz val="12"/>
        <color theme="1"/>
        <rFont val="Calibri"/>
        <family val="2"/>
        <scheme val="minor"/>
      </rPr>
      <t>(auch an die Leute im Kochteam denken)</t>
    </r>
  </si>
  <si>
    <r>
      <t xml:space="preserve">Gesamtzahl Leiter*innen </t>
    </r>
    <r>
      <rPr>
        <b/>
        <sz val="12"/>
        <color theme="1"/>
        <rFont val="Calibri"/>
        <family val="2"/>
        <scheme val="minor"/>
      </rPr>
      <t>ohne</t>
    </r>
    <r>
      <rPr>
        <sz val="12"/>
        <color theme="1"/>
        <rFont val="Calibri"/>
        <family val="2"/>
        <scheme val="minor"/>
      </rPr>
      <t xml:space="preserve"> JULEICA? 
(auch an die Leute im Kochteam denken)</t>
    </r>
  </si>
  <si>
    <t>Gesamtzahl TN (also Grüpplinge)</t>
  </si>
  <si>
    <t>Gesamtzahl aller Teilnehmenden
 (= Leitung + Küche + Grüpplinge)</t>
  </si>
  <si>
    <t>Bitte NUR die gelben Felder ausfüllen!!</t>
  </si>
  <si>
    <t>KJR/SJR-Zuschuss (Grüpplinge)</t>
  </si>
  <si>
    <r>
      <t xml:space="preserve">KJR/SJR-Zuschuss (Leiter*innen </t>
    </r>
    <r>
      <rPr>
        <b/>
        <sz val="12"/>
        <color theme="1"/>
        <rFont val="Calibri"/>
        <family val="2"/>
        <scheme val="minor"/>
      </rPr>
      <t>mit</t>
    </r>
    <r>
      <rPr>
        <sz val="12"/>
        <color theme="1"/>
        <rFont val="Calibri"/>
        <family val="2"/>
        <scheme val="minor"/>
      </rPr>
      <t xml:space="preserve"> JULEICA)</t>
    </r>
  </si>
  <si>
    <r>
      <t xml:space="preserve">KJR/SJR-Zuschuss (Leiter*innen </t>
    </r>
    <r>
      <rPr>
        <b/>
        <sz val="12"/>
        <color theme="1"/>
        <rFont val="Calibri"/>
        <family val="2"/>
        <scheme val="minor"/>
      </rPr>
      <t>ohne</t>
    </r>
    <r>
      <rPr>
        <sz val="12"/>
        <color theme="1"/>
        <rFont val="Calibri"/>
        <family val="2"/>
        <scheme val="minor"/>
      </rPr>
      <t xml:space="preserve"> JULEICA)</t>
    </r>
  </si>
  <si>
    <t>Zuschüsse</t>
  </si>
  <si>
    <t>Gesamtbetrag Zuschüsse</t>
  </si>
  <si>
    <t>Gewinn/Verlust gesamte Veranstaltung</t>
  </si>
  <si>
    <t>Sonstige Zuschüsse (Gesamtbetrag)
(z.B. von der Pfarrei/Sponsoren/Geldaktionen)</t>
  </si>
  <si>
    <t>Fahrtkosten pro Person? 
(Anfahrt + Rückfahrt geteilt durch Personenzahl)</t>
  </si>
  <si>
    <t>Eintrittsgelder pro Person
(Schwimmbad, Klettergarten, etc.)</t>
  </si>
  <si>
    <t>Ausgaben Materialtransport 
(Benzin, Leih von Transporter, etc.)</t>
  </si>
  <si>
    <t>Gesamtsumme Versicherung
(Autos, Zelte, Laptops, Unfall, etc.)</t>
  </si>
  <si>
    <t>Versicherung insgesamt</t>
  </si>
  <si>
    <t>Materialkosten und Eintrittsgelder insgesamt</t>
  </si>
  <si>
    <t>Empfehlung, wie hoch der Lagerbeitrag pro 
Grüppling sein sollte, um keinen Verlust zu machen.</t>
  </si>
  <si>
    <t>Summe aller Rabatte (z.B. Geschwisterbeitrag)</t>
  </si>
  <si>
    <t>Was kostet das Lager für Grüpplinge?</t>
  </si>
  <si>
    <t>Was kostet das Lager für Leiter*innen?</t>
  </si>
  <si>
    <t xml:space="preserve">Diese Tabelle soll euch dabei helfen, den Lagerkosten und den Lagerbeitrag zu berechnen. Bitte beachtet die Kommentare im Dokument und passt die Tabelle euren Bedürfnissen und Zuschussrichtlinien an, um ein möglichst genues Ergebnis zu erhalten. </t>
  </si>
  <si>
    <t>KJR/SJR-Zuschuss pro Grüppling</t>
  </si>
  <si>
    <r>
      <t xml:space="preserve">KJR/SJR-Zuschuss pro Leiter*innen </t>
    </r>
    <r>
      <rPr>
        <b/>
        <sz val="12"/>
        <color theme="1"/>
        <rFont val="Calibri"/>
        <family val="2"/>
        <scheme val="minor"/>
      </rPr>
      <t>mit</t>
    </r>
    <r>
      <rPr>
        <sz val="12"/>
        <color theme="1"/>
        <rFont val="Calibri"/>
        <family val="2"/>
        <scheme val="minor"/>
      </rPr>
      <t xml:space="preserve"> JULEICA</t>
    </r>
  </si>
  <si>
    <r>
      <t xml:space="preserve">KJR/SJR-Zuschuss pro Leiter*innen </t>
    </r>
    <r>
      <rPr>
        <b/>
        <sz val="12"/>
        <color theme="1"/>
        <rFont val="Calibri"/>
        <family val="2"/>
        <scheme val="minor"/>
      </rPr>
      <t>ohne</t>
    </r>
    <r>
      <rPr>
        <sz val="12"/>
        <color theme="1"/>
        <rFont val="Calibri"/>
        <family val="2"/>
        <scheme val="minor"/>
      </rPr>
      <t xml:space="preserve"> JULEICA</t>
    </r>
  </si>
  <si>
    <t>Materialkosten pro Person
(Bastelzeug, Aufnäher, etc.)</t>
  </si>
  <si>
    <t>Fahrtkosten + Materialtransport insgesamt</t>
  </si>
  <si>
    <t>Materialkosten allgemein 
(Brennholz, Bauholz, Sisal-Seil, etc.)</t>
  </si>
  <si>
    <t>Achtung!!! In dieser Kalkulation zahlen Leiter*innen keinen Beitrag. Wenn ihr aber einen Beitrag in der Tabelle rechts oben für Leiter*innen eingebt, dann wird dieser zu den Einnahmen dazugerechnet.</t>
  </si>
  <si>
    <t>Überschuss/Verlust pro Kind</t>
  </si>
  <si>
    <t>Essensbetrag pro Tag pro Person? 
(nach Erfahrung 7,50€ pro Tag und pro Person)</t>
  </si>
  <si>
    <t>Sonstige Ausgaben (Puffer) in Prozent? 
(Plant am besten mit einem Puffer von 10%)</t>
  </si>
  <si>
    <t>Herzlichen Dank an Nico Mercier (Stamm Stadtbergen), anhand dessen Excel-Vorlage wir dieses Dokument erstellt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</si>
</sst>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_-* #,##0.00\ [$€-407]_-;\-* #,##0.00\ [$€-407]_-;_-* &quot;-&quot;??\ [$€-407]_-;_-@_-"/>
  </numFmts>
  <fonts count="20" x14ac:knownFonts="1">
    <font>
      <sz val="12"/>
      <color theme="1"/>
      <name val="Calibri"/>
      <family val="2"/>
      <scheme val="minor"/>
    </font>
    <font>
      <sz val="12"/>
      <color theme="1"/>
      <name val="Calibri"/>
      <family val="2"/>
      <scheme val="minor"/>
    </font>
    <font>
      <sz val="14"/>
      <color theme="1"/>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sz val="12"/>
      <color theme="9"/>
      <name val="Calibri"/>
      <family val="2"/>
      <scheme val="minor"/>
    </font>
    <font>
      <b/>
      <sz val="12"/>
      <color theme="1"/>
      <name val="Calibri"/>
      <family val="2"/>
      <scheme val="minor"/>
    </font>
    <font>
      <b/>
      <sz val="14"/>
      <color rgb="FF002060"/>
      <name val="Rockwell"/>
      <family val="1"/>
    </font>
    <font>
      <sz val="12"/>
      <color theme="8" tint="-0.249977111117893"/>
      <name val="Calibri"/>
      <family val="2"/>
      <scheme val="minor"/>
    </font>
    <font>
      <sz val="12"/>
      <color theme="0"/>
      <name val="Calibri"/>
      <family val="2"/>
      <scheme val="minor"/>
    </font>
    <font>
      <sz val="12"/>
      <color rgb="FF000000"/>
      <name val="Calibri"/>
      <family val="2"/>
      <scheme val="minor"/>
    </font>
    <font>
      <b/>
      <sz val="12"/>
      <color theme="0"/>
      <name val="Calibri"/>
      <family val="2"/>
      <scheme val="minor"/>
    </font>
    <font>
      <sz val="11"/>
      <color theme="0"/>
      <name val="Calibri"/>
      <family val="2"/>
      <scheme val="minor"/>
    </font>
    <font>
      <b/>
      <sz val="8"/>
      <color rgb="FFFF0000"/>
      <name val="Calibri Light"/>
      <family val="2"/>
      <scheme val="major"/>
    </font>
    <font>
      <sz val="10"/>
      <color theme="1"/>
      <name val="Calibri"/>
      <family val="2"/>
    </font>
    <font>
      <b/>
      <sz val="14"/>
      <color theme="0"/>
      <name val="Rockwell"/>
      <family val="1"/>
    </font>
    <font>
      <b/>
      <sz val="12"/>
      <color rgb="FFFF0000"/>
      <name val="Calibri"/>
      <family val="2"/>
      <scheme val="minor"/>
    </font>
    <font>
      <b/>
      <sz val="12"/>
      <color rgb="FF000000"/>
      <name val="Calibri"/>
      <family val="2"/>
      <scheme val="minor"/>
    </font>
    <font>
      <b/>
      <sz val="8"/>
      <color theme="0"/>
      <name val="Calibri Light"/>
      <family val="2"/>
      <scheme val="major"/>
    </font>
  </fonts>
  <fills count="6">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C00000"/>
        <bgColor indexed="64"/>
      </patternFill>
    </fill>
    <fill>
      <patternFill patternType="solid">
        <fgColor theme="8"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double">
        <color auto="1"/>
      </bottom>
      <diagonal/>
    </border>
    <border>
      <left style="thin">
        <color auto="1"/>
      </left>
      <right style="thin">
        <color auto="1"/>
      </right>
      <top style="thin">
        <color auto="1"/>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cellStyleXfs>
  <cellXfs count="69">
    <xf numFmtId="0" fontId="0" fillId="0" borderId="0" xfId="0"/>
    <xf numFmtId="0" fontId="0" fillId="0" borderId="0" xfId="0" applyAlignment="1">
      <alignment horizontal="center"/>
    </xf>
    <xf numFmtId="0" fontId="0" fillId="0" borderId="0" xfId="0" applyAlignment="1">
      <alignment wrapText="1"/>
    </xf>
    <xf numFmtId="44" fontId="0" fillId="0" borderId="0" xfId="5" applyFont="1"/>
    <xf numFmtId="0" fontId="6" fillId="0" borderId="0" xfId="0" applyFont="1"/>
    <xf numFmtId="44" fontId="0" fillId="0" borderId="0" xfId="5" applyFont="1" applyAlignment="1">
      <alignment wrapText="1"/>
    </xf>
    <xf numFmtId="44" fontId="5" fillId="0" borderId="0" xfId="5" applyFont="1" applyBorder="1" applyAlignment="1">
      <alignment wrapText="1"/>
    </xf>
    <xf numFmtId="44" fontId="6" fillId="0" borderId="0" xfId="5" applyFont="1" applyBorder="1" applyAlignment="1">
      <alignment wrapText="1"/>
    </xf>
    <xf numFmtId="44" fontId="0" fillId="0" borderId="0" xfId="5" applyFont="1" applyBorder="1" applyAlignment="1">
      <alignment wrapText="1"/>
    </xf>
    <xf numFmtId="44" fontId="6" fillId="0" borderId="0" xfId="5" applyFont="1" applyAlignment="1">
      <alignment wrapText="1"/>
    </xf>
    <xf numFmtId="44" fontId="0" fillId="0" borderId="0" xfId="0" applyNumberFormat="1" applyAlignment="1">
      <alignment wrapText="1"/>
    </xf>
    <xf numFmtId="0" fontId="2" fillId="0" borderId="0" xfId="0" applyFont="1" applyAlignment="1">
      <alignment wrapText="1"/>
    </xf>
    <xf numFmtId="0" fontId="2" fillId="0" borderId="0" xfId="0" applyFont="1"/>
    <xf numFmtId="0" fontId="0" fillId="0" borderId="0" xfId="0" applyAlignment="1">
      <alignment horizontal="center" vertical="center"/>
    </xf>
    <xf numFmtId="44" fontId="0" fillId="0" borderId="0" xfId="5"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xf>
    <xf numFmtId="0" fontId="0" fillId="0" borderId="1" xfId="0" applyBorder="1" applyAlignment="1">
      <alignment vertical="center"/>
    </xf>
    <xf numFmtId="44" fontId="0" fillId="2" borderId="1" xfId="5" applyFont="1" applyFill="1" applyBorder="1"/>
    <xf numFmtId="0" fontId="0" fillId="0" borderId="4" xfId="0" applyBorder="1" applyAlignment="1">
      <alignment vertical="center"/>
    </xf>
    <xf numFmtId="0" fontId="0" fillId="0" borderId="3" xfId="0" applyBorder="1" applyAlignment="1">
      <alignment vertical="center"/>
    </xf>
    <xf numFmtId="0" fontId="11" fillId="0" borderId="1" xfId="0" applyFont="1" applyBorder="1" applyAlignment="1">
      <alignment vertical="center"/>
    </xf>
    <xf numFmtId="0" fontId="8" fillId="0" borderId="0" xfId="0" applyFont="1" applyAlignment="1">
      <alignment horizontal="center" vertical="top" wrapText="1"/>
    </xf>
    <xf numFmtId="0" fontId="0" fillId="0" borderId="0" xfId="0" applyAlignment="1">
      <alignment vertical="center" wrapText="1"/>
    </xf>
    <xf numFmtId="44" fontId="0" fillId="0" borderId="1" xfId="5" applyFont="1" applyBorder="1"/>
    <xf numFmtId="0" fontId="0" fillId="2" borderId="1" xfId="5" applyNumberFormat="1" applyFont="1" applyFill="1" applyBorder="1" applyAlignment="1">
      <alignment horizontal="center" vertical="center"/>
    </xf>
    <xf numFmtId="44" fontId="0" fillId="2" borderId="1" xfId="5" applyFont="1" applyFill="1" applyBorder="1" applyAlignment="1">
      <alignment horizontal="center" vertical="center"/>
    </xf>
    <xf numFmtId="44" fontId="9" fillId="0" borderId="2" xfId="5" applyFont="1" applyBorder="1" applyAlignment="1">
      <alignment horizontal="center" vertical="center"/>
    </xf>
    <xf numFmtId="44" fontId="9" fillId="0" borderId="1" xfId="5" applyFont="1" applyBorder="1" applyAlignment="1">
      <alignment horizontal="center" vertical="center"/>
    </xf>
    <xf numFmtId="44" fontId="0" fillId="0" borderId="2" xfId="5" applyFont="1" applyBorder="1" applyAlignment="1">
      <alignment horizontal="center" vertical="center"/>
    </xf>
    <xf numFmtId="44" fontId="0" fillId="0" borderId="1" xfId="5"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3" fillId="3" borderId="1" xfId="0" applyFont="1" applyFill="1" applyBorder="1" applyAlignment="1">
      <alignment vertical="center" wrapText="1"/>
    </xf>
    <xf numFmtId="44" fontId="10" fillId="3" borderId="1" xfId="5" applyFont="1" applyFill="1" applyBorder="1" applyAlignment="1">
      <alignment horizontal="center" vertical="center"/>
    </xf>
    <xf numFmtId="0" fontId="15" fillId="0" borderId="0" xfId="0" applyFont="1" applyAlignment="1">
      <alignment vertical="center" wrapText="1"/>
    </xf>
    <xf numFmtId="0" fontId="0" fillId="0" borderId="0" xfId="0" applyAlignment="1">
      <alignment horizontal="left" vertical="center" wrapText="1" indent="1"/>
    </xf>
    <xf numFmtId="0" fontId="15" fillId="0" borderId="0" xfId="0" applyFont="1" applyAlignment="1">
      <alignment horizontal="left" vertical="center" wrapText="1" indent="1"/>
    </xf>
    <xf numFmtId="9" fontId="0" fillId="2" borderId="1" xfId="12" applyFont="1" applyFill="1" applyBorder="1" applyAlignment="1">
      <alignment horizontal="center" vertical="center"/>
    </xf>
    <xf numFmtId="8" fontId="0" fillId="2" borderId="1" xfId="5" applyNumberFormat="1" applyFont="1" applyFill="1" applyBorder="1" applyAlignment="1">
      <alignment horizontal="right" vertical="center"/>
    </xf>
    <xf numFmtId="44" fontId="0" fillId="2" borderId="1" xfId="5" applyFont="1" applyFill="1" applyBorder="1" applyAlignment="1">
      <alignment horizontal="right" vertical="center"/>
    </xf>
    <xf numFmtId="164" fontId="0" fillId="2" borderId="1" xfId="5" applyNumberFormat="1" applyFont="1" applyFill="1" applyBorder="1" applyAlignment="1">
      <alignment horizontal="right" vertical="center"/>
    </xf>
    <xf numFmtId="44" fontId="5" fillId="0" borderId="4" xfId="5" applyFont="1" applyBorder="1" applyAlignment="1">
      <alignment horizontal="right" vertical="center"/>
    </xf>
    <xf numFmtId="44" fontId="5" fillId="0" borderId="2" xfId="5" applyFont="1" applyBorder="1" applyAlignment="1">
      <alignment horizontal="center" vertical="center"/>
    </xf>
    <xf numFmtId="44" fontId="5" fillId="0" borderId="1" xfId="5" applyFont="1" applyBorder="1" applyAlignment="1">
      <alignment horizontal="center" vertical="center"/>
    </xf>
    <xf numFmtId="0" fontId="0" fillId="0" borderId="1" xfId="0" applyBorder="1" applyAlignment="1">
      <alignment wrapText="1"/>
    </xf>
    <xf numFmtId="44" fontId="0" fillId="2" borderId="1" xfId="0" applyNumberFormat="1" applyFill="1" applyBorder="1"/>
    <xf numFmtId="0" fontId="7" fillId="0" borderId="1" xfId="5" applyNumberFormat="1" applyFont="1" applyFill="1" applyBorder="1" applyAlignment="1">
      <alignment horizontal="center" vertical="center"/>
    </xf>
    <xf numFmtId="0" fontId="12" fillId="0" borderId="0" xfId="0" applyFont="1" applyAlignment="1">
      <alignment vertical="center" wrapText="1"/>
    </xf>
    <xf numFmtId="44" fontId="17" fillId="0" borderId="3" xfId="5" applyFont="1" applyBorder="1" applyAlignment="1">
      <alignment horizontal="center" vertical="center"/>
    </xf>
    <xf numFmtId="44" fontId="18" fillId="0" borderId="1" xfId="0" applyNumberFormat="1" applyFont="1" applyBorder="1" applyAlignment="1">
      <alignment horizontal="center" vertical="center"/>
    </xf>
    <xf numFmtId="0" fontId="12" fillId="4" borderId="7"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8" fillId="0" borderId="0" xfId="0" applyFont="1" applyAlignment="1">
      <alignment horizontal="center" vertical="top"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2" fillId="4" borderId="5" xfId="0" applyFont="1" applyFill="1" applyBorder="1" applyAlignment="1">
      <alignment horizontal="center" wrapText="1"/>
    </xf>
    <xf numFmtId="0" fontId="12" fillId="4" borderId="6" xfId="0" applyFont="1" applyFill="1" applyBorder="1" applyAlignment="1">
      <alignment horizontal="center" wrapText="1"/>
    </xf>
    <xf numFmtId="0" fontId="19" fillId="4" borderId="9" xfId="0" applyFont="1" applyFill="1" applyBorder="1" applyAlignment="1">
      <alignment horizontal="left" vertical="top" wrapText="1"/>
    </xf>
    <xf numFmtId="0" fontId="14" fillId="4" borderId="10" xfId="0" applyFont="1" applyFill="1" applyBorder="1" applyAlignment="1">
      <alignment horizontal="left" vertical="top" wrapText="1"/>
    </xf>
    <xf numFmtId="0" fontId="14" fillId="4" borderId="11" xfId="0" applyFont="1" applyFill="1" applyBorder="1" applyAlignment="1">
      <alignment horizontal="left" vertical="top" wrapText="1"/>
    </xf>
    <xf numFmtId="0" fontId="14" fillId="4" borderId="12" xfId="0" applyFont="1" applyFill="1" applyBorder="1" applyAlignment="1">
      <alignment horizontal="left" vertical="top" wrapText="1"/>
    </xf>
    <xf numFmtId="0" fontId="14" fillId="4" borderId="13" xfId="0" applyFont="1" applyFill="1" applyBorder="1" applyAlignment="1">
      <alignment horizontal="left" vertical="top" wrapText="1"/>
    </xf>
    <xf numFmtId="0" fontId="14" fillId="4" borderId="14" xfId="0" applyFont="1" applyFill="1" applyBorder="1" applyAlignment="1">
      <alignment horizontal="left" vertical="top"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2" xfId="0" applyFont="1" applyFill="1" applyBorder="1" applyAlignment="1">
      <alignment horizontal="center" vertical="center" wrapText="1"/>
    </xf>
  </cellXfs>
  <cellStyles count="13">
    <cellStyle name="Besuchter Hyperlink" xfId="2" builtinId="9" hidden="1"/>
    <cellStyle name="Besuchter Hyperlink" xfId="4" builtinId="9" hidden="1"/>
    <cellStyle name="Besuchter Hyperlink" xfId="7" builtinId="9" hidden="1"/>
    <cellStyle name="Besuchter Hyperlink" xfId="9" builtinId="9" hidden="1"/>
    <cellStyle name="Besuchter Hyperlink" xfId="11" builtinId="9" hidden="1"/>
    <cellStyle name="Link" xfId="1" builtinId="8" hidden="1"/>
    <cellStyle name="Link" xfId="3" builtinId="8" hidden="1"/>
    <cellStyle name="Link" xfId="6" builtinId="8" hidden="1"/>
    <cellStyle name="Link" xfId="8" builtinId="8" hidden="1"/>
    <cellStyle name="Link" xfId="10" builtinId="8" hidden="1"/>
    <cellStyle name="Prozent" xfId="12" builtinId="5"/>
    <cellStyle name="Standard" xfId="0" builtinId="0"/>
    <cellStyle name="Währung" xfId="5" builtinI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1264595</xdr:colOff>
      <xdr:row>0</xdr:row>
      <xdr:rowOff>0</xdr:rowOff>
    </xdr:from>
    <xdr:to>
      <xdr:col>3</xdr:col>
      <xdr:colOff>2575485</xdr:colOff>
      <xdr:row>2</xdr:row>
      <xdr:rowOff>136625</xdr:rowOff>
    </xdr:to>
    <xdr:pic>
      <xdr:nvPicPr>
        <xdr:cNvPr id="3" name="Grafik 2">
          <a:extLst>
            <a:ext uri="{FF2B5EF4-FFF2-40B4-BE49-F238E27FC236}">
              <a16:creationId xmlns:a16="http://schemas.microsoft.com/office/drawing/2014/main" id="{20C533B7-EDD0-4AA2-B046-BF701019D7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1914" y="0"/>
          <a:ext cx="1310890" cy="79324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PSG" id="{6BF02474-BB9C-4679-8D53-59A625D13A4D}" userId="DPSG" providerId="None"/>
</personList>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1-02-11T11:05:34.42" personId="{6BF02474-BB9C-4679-8D53-59A625D13A4D}" id="{1E639CF6-EFCA-41B7-9B73-DC4530051B31}">
    <text>Achtung: Bei der automatischen Berechnung der Zuschüsse werden die Zahlen aus Spalte A verwendet. Sollte durch Richtlinien bei eurem KJR/SJR bestimmte Leute aus dem Raster fallen, dann müsst ihr das berücksichtigen. Durchs Raster fallen kann man z.B., weil man das förderfähige Alter überschritten hat oder viele Leute nicht aus dem entsprechenden Stadtgebiet oder Landkreis kommen.</text>
  </threadedComment>
  <threadedComment ref="A9" dT="2021-03-02T09:59:00.41" personId="{6BF02474-BB9C-4679-8D53-59A625D13A4D}" id="{93A70CDC-3AC7-4E8A-A42D-6C7F5DEAE109}">
    <text>Falls ihr pauschal für ein Haus zahlen müsst, dann könnt ihr einfach die Formel rauslöschen  und den Gesamtbetrag in das Feld H8 eintragen, als Minus eintragen.</text>
  </threadedComment>
  <threadedComment ref="A10" dT="2021-03-02T09:51:54.37" personId="{6BF02474-BB9C-4679-8D53-59A625D13A4D}" id="{B26F0330-AFA7-4F34-B4C6-704FFA541985}">
    <text>Achtung: Manchmal zahlen schon über 14-Jährige mehr. Ihr müsst dann die Berechnung anpassen, weil die Formel rechnet einfach alle Leitungskräfte und das Kochteam als Erwachsene.</text>
  </threadedComment>
  <threadedComment ref="E10" dT="2021-02-11T10:59:32.28" personId="{6BF02474-BB9C-4679-8D53-59A625D13A4D}" id="{6550AE5C-8AB2-4B72-81B5-5AD8A2478914}">
    <text>Der Zuschuss wird normalerweise anhand der Tage berechnet und nicht anhand der Übernachtungen (deswegen B7+1), bitte bei Bedarf ebenfalls abändern. Gilt auch für die folgenden Felder</text>
  </threadedComment>
  <threadedComment ref="A11" dT="2021-03-02T10:03:56.78" personId="{6BF02474-BB9C-4679-8D53-59A625D13A4D}" id="{424FB530-8B05-49CD-8F87-B57AB22A2D91}">
    <text>An- und Abreisetag wird als ein Tag berechnet. Die Formel rechnet also mit der Anzahl an Übernachtungen + 1</text>
  </threadedComment>
  <threadedComment ref="A14" dT="2021-03-05T14:20:41.33" personId="{6BF02474-BB9C-4679-8D53-59A625D13A4D}" id="{D9FE4AFE-F6DF-4CAE-A07A-112834532943}">
    <text>Achtung: Oft bekommt ihr den Juleica-Zuschuss nur für einen bestimmten Betreuungsschlüssel (z.B. 1 Leitung : 6 Grüpplinge). Wenn in eurem Stamm also sehr viele Menschen eine Juleica haben, dann beachtet bitte, dass evtl. nicht alle als Betreuungsperson gelten können, wenn das Betreuungsverhältnis z.B. 1:4 ist.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zoomScale="70" zoomScaleNormal="70" zoomScalePageLayoutView="50" workbookViewId="0">
      <selection activeCell="E2" sqref="E2"/>
    </sheetView>
  </sheetViews>
  <sheetFormatPr baseColWidth="10" defaultRowHeight="15.6" x14ac:dyDescent="0.3"/>
  <cols>
    <col min="1" max="1" width="41.09765625" style="2" customWidth="1"/>
    <col min="2" max="2" width="9.69921875" style="1" customWidth="1"/>
    <col min="3" max="3" width="8.3984375" style="3" customWidth="1"/>
    <col min="4" max="4" width="41.5" customWidth="1"/>
    <col min="5" max="5" width="14.09765625" customWidth="1"/>
    <col min="6" max="6" width="8.796875" customWidth="1"/>
    <col min="7" max="7" width="41.59765625" style="2" customWidth="1"/>
    <col min="8" max="8" width="13.69921875" customWidth="1"/>
    <col min="9" max="9" width="7.3984375" customWidth="1"/>
    <col min="10" max="10" width="48" customWidth="1"/>
  </cols>
  <sheetData>
    <row r="1" spans="1:11" ht="36" customHeight="1" x14ac:dyDescent="0.3">
      <c r="A1" s="53" t="s">
        <v>9</v>
      </c>
      <c r="B1" s="53"/>
      <c r="C1" s="53"/>
      <c r="D1" s="53"/>
      <c r="G1" s="66" t="s">
        <v>46</v>
      </c>
    </row>
    <row r="2" spans="1:11" ht="16.2" customHeight="1" x14ac:dyDescent="0.3">
      <c r="A2" s="60" t="s">
        <v>35</v>
      </c>
      <c r="B2" s="61"/>
      <c r="C2" s="62"/>
      <c r="D2" s="22"/>
      <c r="G2" s="67"/>
    </row>
    <row r="3" spans="1:11" ht="29.4" customHeight="1" x14ac:dyDescent="0.3">
      <c r="A3" s="63"/>
      <c r="B3" s="64"/>
      <c r="C3" s="65"/>
      <c r="D3" s="22"/>
      <c r="G3" s="68"/>
    </row>
    <row r="5" spans="1:11" x14ac:dyDescent="0.3">
      <c r="A5" s="58" t="s">
        <v>17</v>
      </c>
      <c r="B5" s="59"/>
    </row>
    <row r="6" spans="1:11" s="13" customFormat="1" ht="18" x14ac:dyDescent="0.3">
      <c r="A6" s="54" t="s">
        <v>5</v>
      </c>
      <c r="B6" s="55"/>
      <c r="C6" s="14"/>
      <c r="D6" s="56" t="s">
        <v>21</v>
      </c>
      <c r="E6" s="57"/>
      <c r="G6" s="56" t="s">
        <v>1</v>
      </c>
      <c r="H6" s="57"/>
      <c r="J6" s="56" t="s">
        <v>6</v>
      </c>
      <c r="K6" s="57"/>
    </row>
    <row r="7" spans="1:11" ht="37.200000000000003" customHeight="1" x14ac:dyDescent="0.3">
      <c r="A7" s="15" t="s">
        <v>10</v>
      </c>
      <c r="B7" s="25"/>
      <c r="D7" s="15" t="s">
        <v>36</v>
      </c>
      <c r="E7" s="46"/>
      <c r="G7" s="16" t="s">
        <v>40</v>
      </c>
      <c r="H7" s="43">
        <f>(B20+B8*B17)*-1</f>
        <v>0</v>
      </c>
      <c r="J7" s="31" t="s">
        <v>33</v>
      </c>
      <c r="K7" s="39"/>
    </row>
    <row r="8" spans="1:11" ht="37.200000000000003" customHeight="1" x14ac:dyDescent="0.3">
      <c r="A8" s="15" t="s">
        <v>25</v>
      </c>
      <c r="B8" s="26"/>
      <c r="D8" s="15" t="s">
        <v>38</v>
      </c>
      <c r="E8" s="46"/>
      <c r="G8" s="17" t="s">
        <v>2</v>
      </c>
      <c r="H8" s="44">
        <f>B7*((B16*B9)+((B14+B15)*B10))*-1</f>
        <v>0</v>
      </c>
      <c r="J8" s="32" t="s">
        <v>34</v>
      </c>
      <c r="K8" s="40"/>
    </row>
    <row r="9" spans="1:11" ht="40.200000000000003" customHeight="1" x14ac:dyDescent="0.3">
      <c r="A9" s="15" t="s">
        <v>12</v>
      </c>
      <c r="B9" s="26"/>
      <c r="D9" s="15" t="s">
        <v>37</v>
      </c>
      <c r="E9" s="46"/>
      <c r="G9" s="17" t="s">
        <v>3</v>
      </c>
      <c r="H9" s="44">
        <f>B11*(B7+1)*B17*-1</f>
        <v>0</v>
      </c>
      <c r="J9" s="31" t="s">
        <v>32</v>
      </c>
      <c r="K9" s="41"/>
    </row>
    <row r="10" spans="1:11" ht="36" customHeight="1" x14ac:dyDescent="0.3">
      <c r="A10" s="15" t="s">
        <v>11</v>
      </c>
      <c r="B10" s="26"/>
      <c r="D10" s="15" t="s">
        <v>18</v>
      </c>
      <c r="E10" s="24">
        <f>B16*(B7+1)*E7</f>
        <v>0</v>
      </c>
      <c r="G10" s="17" t="s">
        <v>29</v>
      </c>
      <c r="H10" s="44">
        <f>B21*-1</f>
        <v>0</v>
      </c>
    </row>
    <row r="11" spans="1:11" ht="37.200000000000003" customHeight="1" x14ac:dyDescent="0.3">
      <c r="A11" s="15" t="s">
        <v>44</v>
      </c>
      <c r="B11" s="26"/>
      <c r="D11" s="15" t="s">
        <v>20</v>
      </c>
      <c r="E11" s="24">
        <f>B15*(B7+1)*E8</f>
        <v>0</v>
      </c>
      <c r="G11" s="17" t="s">
        <v>30</v>
      </c>
      <c r="H11" s="44">
        <f>((SUM(B12:B13)*B17)+B19)*-1</f>
        <v>0</v>
      </c>
    </row>
    <row r="12" spans="1:11" ht="37.200000000000003" customHeight="1" thickBot="1" x14ac:dyDescent="0.35">
      <c r="A12" s="15" t="s">
        <v>26</v>
      </c>
      <c r="B12" s="26"/>
      <c r="D12" s="15" t="s">
        <v>19</v>
      </c>
      <c r="E12" s="24">
        <f>B14*(B7+1)*E9</f>
        <v>0</v>
      </c>
      <c r="G12" s="19" t="s">
        <v>4</v>
      </c>
      <c r="H12" s="42">
        <f>SUM(H7:H11)*B22</f>
        <v>0</v>
      </c>
    </row>
    <row r="13" spans="1:11" ht="37.200000000000003" customHeight="1" thickTop="1" x14ac:dyDescent="0.3">
      <c r="A13" s="15" t="s">
        <v>39</v>
      </c>
      <c r="B13" s="26"/>
      <c r="D13" s="15" t="s">
        <v>24</v>
      </c>
      <c r="E13" s="18"/>
      <c r="G13" s="16" t="s">
        <v>22</v>
      </c>
      <c r="H13" s="27">
        <f>SUM(E10:E13)</f>
        <v>0</v>
      </c>
    </row>
    <row r="14" spans="1:11" ht="36.6" customHeight="1" thickBot="1" x14ac:dyDescent="0.35">
      <c r="A14" s="15" t="s">
        <v>13</v>
      </c>
      <c r="B14" s="25"/>
      <c r="G14" s="17"/>
      <c r="H14" s="28"/>
    </row>
    <row r="15" spans="1:11" ht="37.200000000000003" customHeight="1" thickBot="1" x14ac:dyDescent="0.35">
      <c r="A15" s="15" t="s">
        <v>14</v>
      </c>
      <c r="B15" s="25"/>
      <c r="D15" s="23"/>
      <c r="G15" s="20" t="s">
        <v>8</v>
      </c>
      <c r="H15" s="49">
        <f>SUM(H7:H12)+H13</f>
        <v>0</v>
      </c>
    </row>
    <row r="16" spans="1:11" ht="36" customHeight="1" thickTop="1" x14ac:dyDescent="0.3">
      <c r="A16" s="15" t="s">
        <v>15</v>
      </c>
      <c r="B16" s="25"/>
      <c r="D16" s="35"/>
      <c r="G16" s="16"/>
      <c r="H16" s="29"/>
    </row>
    <row r="17" spans="1:12" ht="36" customHeight="1" x14ac:dyDescent="0.3">
      <c r="A17" s="15" t="s">
        <v>16</v>
      </c>
      <c r="B17" s="47">
        <f>SUM(B14:B16)</f>
        <v>0</v>
      </c>
      <c r="D17" s="35"/>
      <c r="G17" s="16"/>
      <c r="H17" s="29"/>
    </row>
    <row r="18" spans="1:12" ht="36.6" customHeight="1" x14ac:dyDescent="0.3">
      <c r="D18" s="36"/>
      <c r="G18" s="33" t="s">
        <v>31</v>
      </c>
      <c r="H18" s="34" t="e">
        <f>H15/(B16*-1)</f>
        <v>#DIV/0!</v>
      </c>
      <c r="I18" s="13" t="s">
        <v>7</v>
      </c>
      <c r="J18" s="51" t="s">
        <v>42</v>
      </c>
      <c r="K18" s="48"/>
      <c r="L18" s="48"/>
    </row>
    <row r="19" spans="1:12" ht="34.200000000000003" customHeight="1" x14ac:dyDescent="0.3">
      <c r="A19" s="45" t="s">
        <v>41</v>
      </c>
      <c r="B19" s="26"/>
      <c r="D19" s="37"/>
      <c r="G19" s="17"/>
      <c r="H19" s="30"/>
      <c r="J19" s="52"/>
    </row>
    <row r="20" spans="1:12" ht="33.6" customHeight="1" x14ac:dyDescent="0.3">
      <c r="A20" s="15" t="s">
        <v>27</v>
      </c>
      <c r="B20" s="26"/>
      <c r="D20" s="23"/>
      <c r="G20" s="17" t="s">
        <v>0</v>
      </c>
      <c r="H20" s="30">
        <f>(B16*K7+((B14+B15)*K8))-K9</f>
        <v>0</v>
      </c>
    </row>
    <row r="21" spans="1:12" ht="36.6" customHeight="1" x14ac:dyDescent="0.3">
      <c r="A21" s="15" t="s">
        <v>28</v>
      </c>
      <c r="B21" s="26"/>
      <c r="D21" s="35"/>
      <c r="G21" s="21" t="s">
        <v>23</v>
      </c>
      <c r="H21" s="50">
        <f>SUM(H20+H15)</f>
        <v>0</v>
      </c>
    </row>
    <row r="22" spans="1:12" ht="31.2" x14ac:dyDescent="0.3">
      <c r="A22" s="15" t="s">
        <v>45</v>
      </c>
      <c r="B22" s="38"/>
      <c r="D22" s="23"/>
      <c r="G22" s="17" t="s">
        <v>43</v>
      </c>
      <c r="H22" s="30" t="e">
        <f>H21/B16</f>
        <v>#DIV/0!</v>
      </c>
    </row>
    <row r="23" spans="1:12" x14ac:dyDescent="0.3">
      <c r="D23" s="35"/>
    </row>
    <row r="24" spans="1:12" x14ac:dyDescent="0.3">
      <c r="D24" s="23"/>
    </row>
    <row r="25" spans="1:12" x14ac:dyDescent="0.3">
      <c r="D25" s="35"/>
    </row>
    <row r="26" spans="1:12" ht="18" x14ac:dyDescent="0.35">
      <c r="D26" s="23"/>
      <c r="E26" s="12"/>
      <c r="F26" s="12"/>
      <c r="G26" s="11"/>
      <c r="H26" s="12"/>
      <c r="I26" s="12"/>
      <c r="J26" s="12"/>
    </row>
    <row r="27" spans="1:12" x14ac:dyDescent="0.3">
      <c r="D27" s="35"/>
    </row>
    <row r="30" spans="1:12" x14ac:dyDescent="0.3">
      <c r="G30"/>
    </row>
    <row r="35" spans="6:7" x14ac:dyDescent="0.3">
      <c r="G35" s="7"/>
    </row>
    <row r="36" spans="6:7" x14ac:dyDescent="0.3">
      <c r="G36" s="7"/>
    </row>
    <row r="37" spans="6:7" x14ac:dyDescent="0.3">
      <c r="G37" s="6"/>
    </row>
    <row r="38" spans="6:7" x14ac:dyDescent="0.3">
      <c r="G38" s="8"/>
    </row>
    <row r="39" spans="6:7" x14ac:dyDescent="0.3">
      <c r="G39" s="8"/>
    </row>
    <row r="40" spans="6:7" x14ac:dyDescent="0.3">
      <c r="G40" s="8"/>
    </row>
    <row r="41" spans="6:7" x14ac:dyDescent="0.3">
      <c r="G41" s="5"/>
    </row>
    <row r="42" spans="6:7" x14ac:dyDescent="0.3">
      <c r="G42" s="5"/>
    </row>
    <row r="43" spans="6:7" x14ac:dyDescent="0.3">
      <c r="G43" s="5"/>
    </row>
    <row r="44" spans="6:7" x14ac:dyDescent="0.3">
      <c r="G44" s="5"/>
    </row>
    <row r="45" spans="6:7" x14ac:dyDescent="0.3">
      <c r="F45" s="4"/>
      <c r="G45" s="9"/>
    </row>
    <row r="46" spans="6:7" x14ac:dyDescent="0.3">
      <c r="G46" s="10"/>
    </row>
  </sheetData>
  <mergeCells count="9">
    <mergeCell ref="J18:J19"/>
    <mergeCell ref="A1:D1"/>
    <mergeCell ref="A6:B6"/>
    <mergeCell ref="D6:E6"/>
    <mergeCell ref="G6:H6"/>
    <mergeCell ref="J6:K6"/>
    <mergeCell ref="A5:B5"/>
    <mergeCell ref="A2:C3"/>
    <mergeCell ref="G1:G3"/>
  </mergeCells>
  <pageMargins left="0.25" right="0.25" top="0.75" bottom="0.75" header="0.3" footer="0.3"/>
  <pageSetup paperSize="9" orientation="portrait" r:id="rId1"/>
  <ignoredErrors>
    <ignoredError sqref="B17" formulaRange="1"/>
    <ignoredError sqref="H18" evalError="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a9f9ae-3521-4d90-999e-744531b14327" xsi:nil="true"/>
    <lcf76f155ced4ddcb4097134ff3c332f xmlns="8701383f-141c-4f33-9623-0954b01851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7C1C785E7F9274F81849A724DE1F799" ma:contentTypeVersion="12" ma:contentTypeDescription="Ein neues Dokument erstellen." ma:contentTypeScope="" ma:versionID="8aef96deafe425aa904c0853839048d9">
  <xsd:schema xmlns:xsd="http://www.w3.org/2001/XMLSchema" xmlns:xs="http://www.w3.org/2001/XMLSchema" xmlns:p="http://schemas.microsoft.com/office/2006/metadata/properties" xmlns:ns2="8701383f-141c-4f33-9623-0954b0185125" xmlns:ns3="a2a9f9ae-3521-4d90-999e-744531b14327" targetNamespace="http://schemas.microsoft.com/office/2006/metadata/properties" ma:root="true" ma:fieldsID="2be279785183890f36ea1870a4c89d13" ns2:_="" ns3:_="">
    <xsd:import namespace="8701383f-141c-4f33-9623-0954b0185125"/>
    <xsd:import namespace="a2a9f9ae-3521-4d90-999e-744531b1432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1383f-141c-4f33-9623-0954b0185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0392512e-46bc-4f79-af40-2506fe0758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9f9ae-3521-4d90-999e-744531b1432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0667db5-fbb1-44ad-8f5b-1509063afba0}" ma:internalName="TaxCatchAll" ma:showField="CatchAllData" ma:web="a2a9f9ae-3521-4d90-999e-744531b143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853A0B-A898-499D-8E88-617B0779883F}">
  <ds:schemaRefs>
    <ds:schemaRef ds:uri="http://schemas.microsoft.com/office/2006/documentManagement/types"/>
    <ds:schemaRef ds:uri="http://schemas.openxmlformats.org/package/2006/metadata/core-properties"/>
    <ds:schemaRef ds:uri="http://purl.org/dc/terms/"/>
    <ds:schemaRef ds:uri="http://www.w3.org/XML/1998/namespace"/>
    <ds:schemaRef ds:uri="http://schemas.microsoft.com/office/2006/metadata/properties"/>
    <ds:schemaRef ds:uri="http://purl.org/dc/dcmitype/"/>
    <ds:schemaRef ds:uri="http://purl.org/dc/elements/1.1/"/>
    <ds:schemaRef ds:uri="8701383f-141c-4f33-9623-0954b0185125"/>
    <ds:schemaRef ds:uri="http://schemas.microsoft.com/office/infopath/2007/PartnerControls"/>
    <ds:schemaRef ds:uri="a2a9f9ae-3521-4d90-999e-744531b14327"/>
  </ds:schemaRefs>
</ds:datastoreItem>
</file>

<file path=customXml/itemProps2.xml><?xml version="1.0" encoding="utf-8"?>
<ds:datastoreItem xmlns:ds="http://schemas.openxmlformats.org/officeDocument/2006/customXml" ds:itemID="{1E38B67A-EEEA-4432-A127-205F5EEBA0C4}">
  <ds:schemaRefs>
    <ds:schemaRef ds:uri="http://schemas.microsoft.com/sharepoint/v3/contenttype/forms"/>
  </ds:schemaRefs>
</ds:datastoreItem>
</file>

<file path=customXml/itemProps3.xml><?xml version="1.0" encoding="utf-8"?>
<ds:datastoreItem xmlns:ds="http://schemas.openxmlformats.org/officeDocument/2006/customXml" ds:itemID="{87312CB0-B8AB-4C8C-BA14-825788389A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1383f-141c-4f33-9623-0954b0185125"/>
    <ds:schemaRef ds:uri="a2a9f9ae-3521-4d90-999e-744531b143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Grobe Kalkulation Lagerkosten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DPSG Augsburg</cp:lastModifiedBy>
  <cp:lastPrinted>2021-03-18T09:42:11Z</cp:lastPrinted>
  <dcterms:created xsi:type="dcterms:W3CDTF">2018-02-06T19:33:20Z</dcterms:created>
  <dcterms:modified xsi:type="dcterms:W3CDTF">2023-11-27T15:02:02Z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0x01010047C1C785E7F9274F81849A724DE1F799</vt:lpwstr>
  </property>
  <property fmtid="{D5CDD505-2E9C-101B-9397-08002B2CF9AE}" pid="3" name="MediaServiceImageTags">
    <vt:lpwstr/>
  </property>
</Properties>
</file>